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B25" i="4"/>
  <c r="C13" i="4"/>
  <c r="B13" i="4"/>
  <c r="C4" i="4"/>
  <c r="B4" i="4"/>
  <c r="C3" i="4" l="1"/>
  <c r="B3" i="4"/>
  <c r="B43" i="4"/>
  <c r="C43" i="4"/>
  <c r="B24" i="4"/>
  <c r="C2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<sst xmlns="http://schemas.openxmlformats.org/spreadsheetml/2006/main" count="55" uniqueCount="55">
  <si>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</si>
  <si>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</si>
  <si>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</si>
  <si>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</si>
  <si>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</si>
  <si>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</si>
  <si>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</si>
  <si>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</si>
  <si>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</si>
  <si>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</si>
  <si>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</si>
  <si>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</si>
  <si>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</si>
  <si>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</si>
  <si>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</si>
  <si>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</si>
  <si>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</si>
  <si>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</si>
  <si>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</si>
  <si>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</si>
  <si>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</si>
  <si>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</si>
  <si>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</si>
  <si>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</si>
  <si>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</si>
  <si>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</si>
  <si>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</si>
  <si>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</si>
  <si>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</si>
  <si>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</si>
  <si>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</si>
  <si>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</si>
  <si>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</si>
  <si>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</si>
  <si>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</si>
  <si>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</si>
  <si>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</si>
  <si>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</si>
  <si>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</si>
  <si>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</si>
  <si>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</si>
  <si>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</si>
  <si>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</si>
  <si>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</si>
  <si>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</si>
  <si>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</si>
  <si>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</si>
  <si>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</si>
  <si>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</si>
  <si>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</si>
  <si>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</si>
  <si>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</si>
  <si>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</si>
  <si>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</si>
  <si>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Patronato de Explora
Estado de Cambios en la Situación Financiera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</si>
</sst>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6" fontId="3" fillId="0" borderId="0" xfId="9" applyNumberFormat="1" applyFont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tabSelected="1" topLeftCell="A13" zoomScaleNormal="100" zoomScaleSheetLayoutView="80" workbookViewId="0">
      <selection activeCell="B31" sqref="B3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63679537.840000004</v>
      </c>
      <c r="C3" s="9">
        <f>+C4+C13</f>
        <v>16093294.950000001</v>
      </c>
    </row>
    <row r="4" spans="1:3" ht="11.25" customHeight="1" x14ac:dyDescent="0.2">
      <c r="A4" s="10" t="s">
        <v>4</v>
      </c>
      <c r="B4" s="9">
        <f>SUM(B5:B11)</f>
        <v>50143536.540000007</v>
      </c>
      <c r="C4" s="9">
        <f>SUM(C5:C11)</f>
        <v>549506.97</v>
      </c>
    </row>
    <row r="5" spans="1:3" ht="11.25" customHeight="1" x14ac:dyDescent="0.2">
      <c r="A5" s="11" t="s">
        <v>5</v>
      </c>
      <c r="B5" s="12">
        <v>19596274.190000001</v>
      </c>
      <c r="C5" s="12">
        <v>0</v>
      </c>
    </row>
    <row r="6" spans="1:3" ht="11.25" customHeight="1" x14ac:dyDescent="0.2">
      <c r="A6" s="11" t="s">
        <v>6</v>
      </c>
      <c r="B6" s="12">
        <v>0</v>
      </c>
      <c r="C6" s="12">
        <v>549506.97</v>
      </c>
    </row>
    <row r="7" spans="1:3" ht="11.25" customHeight="1" x14ac:dyDescent="0.2">
      <c r="A7" s="11" t="s">
        <v>7</v>
      </c>
      <c r="B7" s="12">
        <v>30547262.350000001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13536001.299999999</v>
      </c>
      <c r="C13" s="9">
        <f>SUM(C14:C22)</f>
        <v>15543787.98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3261893.03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15543787.98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10274108.27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230800.79</v>
      </c>
      <c r="C24" s="9">
        <f>+C25+C35</f>
        <v>8452.66</v>
      </c>
    </row>
    <row r="25" spans="1:3" ht="11.25" customHeight="1" x14ac:dyDescent="0.2">
      <c r="A25" s="10" t="s">
        <v>23</v>
      </c>
      <c r="B25" s="9">
        <f>SUM(B26:B33)</f>
        <v>230800.79</v>
      </c>
      <c r="C25" s="9">
        <f>SUM(C26:C33)</f>
        <v>8452.66</v>
      </c>
    </row>
    <row r="26" spans="1:3" ht="11.25" customHeight="1" x14ac:dyDescent="0.2">
      <c r="A26" s="11" t="s">
        <v>24</v>
      </c>
      <c r="B26" s="12">
        <v>230800.79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8452.66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+B50+B45+B57</f>
        <v>0</v>
      </c>
      <c r="C43" s="9">
        <f>+C50+C45+C57</f>
        <v>47808591.019999996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0</v>
      </c>
      <c r="C50" s="9">
        <f>SUM(C51:C55)</f>
        <v>47808591.019999996</v>
      </c>
    </row>
    <row r="51" spans="1:3" ht="11.25" customHeight="1" x14ac:dyDescent="0.2">
      <c r="A51" s="11" t="s">
        <v>45</v>
      </c>
      <c r="B51" s="12">
        <v>0</v>
      </c>
      <c r="C51" s="12">
        <v>40451806.619999997</v>
      </c>
    </row>
    <row r="52" spans="1:3" ht="11.25" customHeight="1" x14ac:dyDescent="0.2">
      <c r="A52" s="11" t="s">
        <v>46</v>
      </c>
      <c r="B52" s="12">
        <v>0</v>
      </c>
      <c r="C52" s="12">
        <v>7356784.4000000004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9" t="s">
        <v>53</v>
      </c>
      <c r="B62" s="20"/>
      <c r="C62" s="20"/>
    </row>
    <row r="64" spans="1:3" x14ac:dyDescent="0.2">
      <c r="B64" s="15"/>
      <c r="C64" s="1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2012-12-11T20:26:08Z</dcterms:created>
  <dcterms:modified xsi:type="dcterms:W3CDTF">2025-01-22T19:47:16Z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